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50\1 výzva\"/>
    </mc:Choice>
  </mc:AlternateContent>
  <xr:revisionPtr revIDLastSave="0" documentId="13_ncr:1_{29192B6B-937B-487C-BE45-4ADE10DB762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8" i="1"/>
  <c r="P8" i="1"/>
  <c r="S7" i="1" l="1"/>
  <c r="R11" i="1" s="1"/>
  <c r="T7" i="1"/>
  <c r="P7" i="1"/>
  <c r="Q11" i="1" s="1"/>
</calcChain>
</file>

<file path=xl/sharedStrings.xml><?xml version="1.0" encoding="utf-8"?>
<sst xmlns="http://schemas.openxmlformats.org/spreadsheetml/2006/main" count="50" uniqueCount="45">
  <si>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</si>
  <si>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</si>
  <si>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</si>
  <si>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</si>
  <si>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</si>
  <si>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</si>
  <si>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</si>
  <si>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</si>
  <si>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</si>
  <si>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</si>
  <si>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</si>
  <si>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</si>
  <si>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30216100-7 - Optická čtecí zařízení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</si>
  <si>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</si>
  <si>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</si>
  <si>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</si>
  <si>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</si>
  <si>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</si>
  <si>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</si>
  <si>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</si>
  <si>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</si>
  <si>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</si>
  <si>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</si>
  <si>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</si>
  <si>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</si>
  <si>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</si>
  <si>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</si>
  <si>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</si>
  <si>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</si>
  <si>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</si>
  <si>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</si>
  <si>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</si>
  <si>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</si>
  <si>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050 - 2023 </t>
  </si>
  <si>
    <t>Notebook 15,6''</t>
  </si>
  <si>
    <t>Samostatná faktura</t>
  </si>
  <si>
    <t>Evidovat na KEP</t>
  </si>
  <si>
    <t>Záruka na zboží min. 60 měsíců, servis NBD on site.</t>
  </si>
  <si>
    <t>Ing. Martin Juřík,
Tel.: 37763 4669
a 
Ing. Jiří Basl, Ph.D., 
Tel.: 37763 4249, 603 216 039</t>
  </si>
  <si>
    <t>Univerzitní 26, 
301 00 Plzeň, 
Fakulta elektrotechnická - Katedra elektrotechniky a počítačového modelování,
místnost EK 605</t>
  </si>
  <si>
    <t>Výkon procesoru v Passmark CPU více než 23 000 bodů, minimálně 14 jader. 
Operační paměť min. 32 GB DDR5. 
Displej 15,6'' FHD min. 1920 x 1080, nedotykový, matný, min. 400 nitů. 
Grafika s výkonem G3D min. 4 500.  
SSD disk M.2 min. 1 TB PCIe NVMe. 
Obsahuje integrovaný bezdrátový adaptér WiFi 802.11ac a BT.  
Porty: ethernet RJ45, min. 2x USB-C  Thunderbolt 4, 2x USB-A 3.2. 
Univerzální zvukový port, HDMI. 
Klávesnice CZ podsvícená, numerické klávesy. 
Podpora prostřednictvím internetu umožňuje stahování ovladačů a manuálu z internetu adresně pro konkrétní zadaný typ (sériové číslo) zařízení. 
Webkamera FHD min. 1080p. 
Originální operační systém windows 10 nebo novější, stačí ve verzi HOME - OS Windows požadujeme z důvodu kompatibility s interními aplikacemi ZČU (Stag, Magion,...).
Záruka min. 60 měsíců NBD on site.</t>
  </si>
  <si>
    <t>Externí DVD-RW mechanika</t>
  </si>
  <si>
    <t>Ing. Barbora Katolická, 
Tel.: 37763 7727</t>
  </si>
  <si>
    <t>Univerzitní 18, 
301 00 Plzeň,
Univerzitní knihovna,
místnost UB 205</t>
  </si>
  <si>
    <t>Externí DVD-RW mechanika, možnost čtení a zápisu CD a DVD.
Kompatabilita s Windows 10 a vyšší, MacOS.
Napájení USB; konektory USB-A, USB-C.
Hmotnost max. 250 g.
Přístupová doba max. 165 ms.
Provedení SLIM.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</si>
</sst>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9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22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2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12" fillId="4" borderId="12" xfId="0" applyFont="1" applyFill="1" applyBorder="1" applyAlignment="1" applyProtection="1">
      <alignment horizontal="left" vertical="center" wrapText="1" indent="1"/>
      <protection locked="0"/>
    </xf>
    <xf numFmtId="0" fontId="22" fillId="4" borderId="15" xfId="0" applyFont="1" applyFill="1" applyBorder="1" applyAlignment="1" applyProtection="1">
      <alignment horizontal="center" vertical="center" wrapTex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51" zoomScaleNormal="51" workbookViewId="0">
      <selection activeCell="R7" sqref="R7:R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140625" style="1" customWidth="1"/>
    <col min="4" max="4" width="12.28515625" style="2" customWidth="1"/>
    <col min="5" max="5" width="10.5703125" style="3" customWidth="1"/>
    <col min="6" max="6" width="123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27.28515625" hidden="1" customWidth="1"/>
    <col min="12" max="12" width="32.42578125" customWidth="1"/>
    <col min="13" max="13" width="30.5703125" customWidth="1"/>
    <col min="14" max="14" width="36.28515625" style="4" customWidth="1"/>
    <col min="15" max="15" width="25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3.5703125" style="5" customWidth="1"/>
  </cols>
  <sheetData>
    <row r="1" spans="1:22" ht="40.9" customHeight="1" x14ac:dyDescent="0.25">
      <c r="B1" s="78" t="s">
        <v>33</v>
      </c>
      <c r="C1" s="79"/>
      <c r="D1" s="79"/>
      <c r="E1"/>
      <c r="G1" s="41"/>
      <c r="V1"/>
    </row>
    <row r="2" spans="1:22" ht="24" customHeight="1" x14ac:dyDescent="0.25">
      <c r="C2"/>
      <c r="D2" s="9"/>
      <c r="E2" s="10"/>
      <c r="G2" s="82"/>
      <c r="H2" s="83"/>
      <c r="I2" s="83"/>
      <c r="J2" s="83"/>
      <c r="K2" s="83"/>
      <c r="L2" s="83"/>
      <c r="M2" s="83"/>
      <c r="N2" s="83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7"/>
      <c r="E3" s="77"/>
      <c r="F3" s="77"/>
      <c r="G3" s="83"/>
      <c r="H3" s="83"/>
      <c r="I3" s="83"/>
      <c r="J3" s="83"/>
      <c r="K3" s="83"/>
      <c r="L3" s="83"/>
      <c r="M3" s="83"/>
      <c r="N3" s="83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7"/>
      <c r="E4" s="77"/>
      <c r="F4" s="77"/>
      <c r="G4" s="77"/>
      <c r="H4" s="7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0" t="s">
        <v>2</v>
      </c>
      <c r="H5" s="81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32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76" t="s">
        <v>7</v>
      </c>
      <c r="T6" s="76" t="s">
        <v>8</v>
      </c>
      <c r="U6" s="34" t="s">
        <v>22</v>
      </c>
      <c r="V6" s="34" t="s">
        <v>23</v>
      </c>
    </row>
    <row r="7" spans="1:22" ht="276" customHeight="1" thickTop="1" thickBot="1" x14ac:dyDescent="0.3">
      <c r="A7" s="20"/>
      <c r="B7" s="56">
        <v>1</v>
      </c>
      <c r="C7" s="57" t="s">
        <v>34</v>
      </c>
      <c r="D7" s="58">
        <v>4</v>
      </c>
      <c r="E7" s="59" t="s">
        <v>30</v>
      </c>
      <c r="F7" s="72" t="s">
        <v>40</v>
      </c>
      <c r="G7" s="93"/>
      <c r="H7" s="95"/>
      <c r="I7" s="69" t="s">
        <v>35</v>
      </c>
      <c r="J7" s="60" t="s">
        <v>31</v>
      </c>
      <c r="K7" s="61"/>
      <c r="L7" s="62" t="s">
        <v>37</v>
      </c>
      <c r="M7" s="71" t="s">
        <v>38</v>
      </c>
      <c r="N7" s="71" t="s">
        <v>39</v>
      </c>
      <c r="O7" s="63">
        <v>30</v>
      </c>
      <c r="P7" s="64">
        <f>D7*Q7</f>
        <v>151200</v>
      </c>
      <c r="Q7" s="65">
        <v>37800</v>
      </c>
      <c r="R7" s="96"/>
      <c r="S7" s="66">
        <f>D7*R7</f>
        <v>0</v>
      </c>
      <c r="T7" s="67" t="str">
        <f>IF(ISNUMBER(R7), IF(R7&gt;Q7,"NEVYHOVUJE","VYHOVUJE")," ")</f>
        <v xml:space="preserve"> </v>
      </c>
      <c r="U7" s="70" t="s">
        <v>36</v>
      </c>
      <c r="V7" s="68" t="s">
        <v>11</v>
      </c>
    </row>
    <row r="8" spans="1:22" ht="135.75" customHeight="1" thickBot="1" x14ac:dyDescent="0.3">
      <c r="A8" s="20"/>
      <c r="B8" s="47">
        <v>2</v>
      </c>
      <c r="C8" s="48" t="s">
        <v>41</v>
      </c>
      <c r="D8" s="49">
        <v>5</v>
      </c>
      <c r="E8" s="50" t="s">
        <v>30</v>
      </c>
      <c r="F8" s="73" t="s">
        <v>44</v>
      </c>
      <c r="G8" s="94"/>
      <c r="H8" s="51" t="s">
        <v>31</v>
      </c>
      <c r="I8" s="74" t="s">
        <v>35</v>
      </c>
      <c r="J8" s="74" t="s">
        <v>31</v>
      </c>
      <c r="K8" s="42"/>
      <c r="L8" s="46"/>
      <c r="M8" s="75" t="s">
        <v>42</v>
      </c>
      <c r="N8" s="75" t="s">
        <v>43</v>
      </c>
      <c r="O8" s="44">
        <v>14</v>
      </c>
      <c r="P8" s="52">
        <f>D8*Q8</f>
        <v>5000</v>
      </c>
      <c r="Q8" s="53">
        <v>1000</v>
      </c>
      <c r="R8" s="97"/>
      <c r="S8" s="54">
        <f>D8*R8</f>
        <v>0</v>
      </c>
      <c r="T8" s="55" t="str">
        <f>IF(ISNUMBER(R8), IF(R8&gt;Q8,"NEVYHOVUJE","VYHOVUJE")," ")</f>
        <v xml:space="preserve"> </v>
      </c>
      <c r="U8" s="43"/>
      <c r="V8" s="45" t="s">
        <v>12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91" t="s">
        <v>28</v>
      </c>
      <c r="C10" s="91"/>
      <c r="D10" s="91"/>
      <c r="E10" s="91"/>
      <c r="F10" s="91"/>
      <c r="G10" s="91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88" t="s">
        <v>10</v>
      </c>
      <c r="S10" s="89"/>
      <c r="T10" s="90"/>
      <c r="U10" s="24"/>
      <c r="V10" s="25"/>
    </row>
    <row r="11" spans="1:22" ht="50.45" customHeight="1" thickTop="1" thickBot="1" x14ac:dyDescent="0.3">
      <c r="B11" s="92" t="s">
        <v>26</v>
      </c>
      <c r="C11" s="92"/>
      <c r="D11" s="92"/>
      <c r="E11" s="92"/>
      <c r="F11" s="92"/>
      <c r="G11" s="92"/>
      <c r="H11" s="92"/>
      <c r="I11" s="26"/>
      <c r="L11" s="9"/>
      <c r="M11" s="9"/>
      <c r="N11" s="9"/>
      <c r="O11" s="27"/>
      <c r="P11" s="27"/>
      <c r="Q11" s="28">
        <f>SUM(P7:P8)</f>
        <v>156200</v>
      </c>
      <c r="R11" s="85">
        <f>SUM(S7:S8)</f>
        <v>0</v>
      </c>
      <c r="S11" s="86"/>
      <c r="T11" s="87"/>
    </row>
    <row r="12" spans="1:22" ht="15.75" thickTop="1" x14ac:dyDescent="0.25">
      <c r="B12" s="84" t="s">
        <v>27</v>
      </c>
      <c r="C12" s="84"/>
      <c r="D12" s="84"/>
      <c r="E12" s="84"/>
      <c r="F12" s="84"/>
      <c r="G12" s="84"/>
      <c r="H12" s="77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77"/>
      <c r="H13" s="77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77"/>
      <c r="H14" s="77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7"/>
      <c r="H15" s="77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77"/>
      <c r="H16" s="77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77"/>
      <c r="H18" s="77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7"/>
      <c r="H19" s="77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7"/>
      <c r="H20" s="77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7"/>
      <c r="H21" s="77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7"/>
      <c r="H22" s="77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7"/>
      <c r="H23" s="77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7"/>
      <c r="H24" s="77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7"/>
      <c r="H25" s="77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7"/>
      <c r="H26" s="77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7"/>
      <c r="H27" s="77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7"/>
      <c r="H28" s="77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7"/>
      <c r="H29" s="77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7"/>
      <c r="H30" s="77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7"/>
      <c r="H31" s="77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7"/>
      <c r="H32" s="77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7"/>
      <c r="H33" s="77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7"/>
      <c r="H34" s="77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7"/>
      <c r="H35" s="77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7"/>
      <c r="H36" s="77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7"/>
      <c r="H37" s="77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7"/>
      <c r="H38" s="77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7"/>
      <c r="H39" s="77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7"/>
      <c r="H40" s="77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7"/>
      <c r="H41" s="77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7"/>
      <c r="H42" s="77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7"/>
      <c r="H43" s="77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7"/>
      <c r="H44" s="77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7"/>
      <c r="H45" s="77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7"/>
      <c r="H46" s="77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7"/>
      <c r="H47" s="77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7"/>
      <c r="H48" s="77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7"/>
      <c r="H49" s="77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7"/>
      <c r="H50" s="77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7"/>
      <c r="H51" s="77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7"/>
      <c r="H52" s="77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7"/>
      <c r="H53" s="77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7"/>
      <c r="H54" s="77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7"/>
      <c r="H55" s="77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7"/>
      <c r="H56" s="77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7"/>
      <c r="H57" s="77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7"/>
      <c r="H58" s="77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7"/>
      <c r="H59" s="77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7"/>
      <c r="H60" s="77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7"/>
      <c r="H61" s="77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7"/>
      <c r="H62" s="77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7"/>
      <c r="H63" s="77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7"/>
      <c r="H64" s="77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7"/>
      <c r="H65" s="77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7"/>
      <c r="H66" s="77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7"/>
      <c r="H67" s="77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7"/>
      <c r="H68" s="77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7"/>
      <c r="H69" s="77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7"/>
      <c r="H70" s="77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7"/>
      <c r="H71" s="77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7"/>
      <c r="H72" s="77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7"/>
      <c r="H73" s="77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7"/>
      <c r="H74" s="77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7"/>
      <c r="H75" s="77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7"/>
      <c r="H76" s="77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7"/>
      <c r="H77" s="77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7"/>
      <c r="H78" s="77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7"/>
      <c r="H79" s="77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7"/>
      <c r="H80" s="77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7"/>
      <c r="H81" s="77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7"/>
      <c r="H82" s="77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7"/>
      <c r="H83" s="77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7"/>
      <c r="H84" s="77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7"/>
      <c r="H85" s="77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7"/>
      <c r="H86" s="77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7"/>
      <c r="H87" s="77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7"/>
      <c r="H88" s="77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7"/>
      <c r="H89" s="77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7"/>
      <c r="H90" s="77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7"/>
      <c r="H91" s="77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7"/>
      <c r="H92" s="77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7"/>
      <c r="H93" s="77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7"/>
      <c r="H94" s="77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7"/>
      <c r="H95" s="77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7"/>
      <c r="H96" s="77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77"/>
      <c r="H97" s="77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l1jGH/2hHjZnOImAILU8P+QLFJmLrxm/cWUxv/9mjcfhy1dsqNbyelVKB4j4XUknT6E7tXTmvNHXjTcL+fVeeA==" saltValue="B1tpNNoy9lKnUk668drAcg==" spinCount="100000" sheet="1" objects="1" scenarios="1"/>
  <mergeCells count="8">
    <mergeCell ref="B1:D1"/>
    <mergeCell ref="G5:H5"/>
    <mergeCell ref="G2:N3"/>
    <mergeCell ref="B12:G12"/>
    <mergeCell ref="R11:T11"/>
    <mergeCell ref="R10:T10"/>
    <mergeCell ref="B10:G10"/>
    <mergeCell ref="B11:H11"/>
  </mergeCells>
  <conditionalFormatting sqref="B7:B8 D7:D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G7:H8 R7:R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8">
    <cfRule type="notContainsBlanks" dxfId="2" priority="69">
      <formula>LEN(TRIM(G7))&gt;0</formula>
    </cfRule>
  </conditionalFormatting>
  <conditionalFormatting sqref="T7:T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2023-05-12T10:24:45Z</cp:lastPrinted>
  <dcterms:created xsi:type="dcterms:W3CDTF">2014-03-05T12:43:32Z</dcterms:created>
  <dcterms:modified xsi:type="dcterms:W3CDTF">2023-05-12T10:52:19Z</dcterms:modified>
</cp:coreProperties>
</file>